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eneral" sheetId="1" r:id="rId1"/>
    <sheet name="Calculations" sheetId="2" r:id="rId2"/>
  </sheets>
  <definedNames>
    <definedName name="_xlnm.Print_Area" localSheetId="1">'Calculations'!$A$1:$I$195</definedName>
  </definedNames>
  <calcPr fullCalcOnLoad="1"/>
</workbook>
</file>

<file path=xl/sharedStrings.xml><?xml version="1.0" encoding="utf-8"?>
<sst xmlns="http://schemas.openxmlformats.org/spreadsheetml/2006/main" count="215" uniqueCount="167">
  <si>
    <t>£</t>
  </si>
  <si>
    <t>Professional fees</t>
  </si>
  <si>
    <t xml:space="preserve">Planning &amp; surveys </t>
  </si>
  <si>
    <t>Costs exclude VAT, loose fittings &amp; furnishing</t>
  </si>
  <si>
    <t>Summary</t>
  </si>
  <si>
    <t>Notes</t>
  </si>
  <si>
    <t>3.  VAT is excluded</t>
  </si>
  <si>
    <t>4.  Building Control and Planning charges are included</t>
  </si>
  <si>
    <t>5.  Professional Fee's are included</t>
  </si>
  <si>
    <t>Any queries concerning this estimate can be answered by Martin Harmer, tel 01305 22(5224)</t>
  </si>
  <si>
    <t>Bond, fees, planning charges, surveys etc.:</t>
  </si>
  <si>
    <t>m2</t>
  </si>
  <si>
    <t>nr</t>
  </si>
  <si>
    <t>m</t>
  </si>
  <si>
    <t>Connections each end</t>
  </si>
  <si>
    <t xml:space="preserve">m3 </t>
  </si>
  <si>
    <t>6.  Site/soil investigation has not been carried out</t>
  </si>
  <si>
    <t>Additional builders work on services</t>
  </si>
  <si>
    <t>Concrete in foundations</t>
  </si>
  <si>
    <t>Cannon Hill Plantation Gypsy Transit Site</t>
  </si>
  <si>
    <t>1.  Costs are for anticipated outurn date of 2nd Quarter 2009 (BEG All-in Tender Price Index 271)</t>
  </si>
  <si>
    <t>2.  Performance bond is included</t>
  </si>
  <si>
    <t>7. Archaeological investigation has not been carried out</t>
  </si>
  <si>
    <t>Option A - 15 and 10 pitch</t>
  </si>
  <si>
    <t>Clear site of trees including stumps and roots</t>
  </si>
  <si>
    <t>Clear vegetation</t>
  </si>
  <si>
    <t>Tree surgery to remaining trees</t>
  </si>
  <si>
    <t>not part of this estimate</t>
  </si>
  <si>
    <t>Purchase of land - ditto</t>
  </si>
  <si>
    <t>item</t>
  </si>
  <si>
    <t>-</t>
  </si>
  <si>
    <t xml:space="preserve">Excavation to reduce levels - removing soft leaf </t>
  </si>
  <si>
    <t>m3</t>
  </si>
  <si>
    <t>Earthworks forming bund around perimeter</t>
  </si>
  <si>
    <t>Trench excavations</t>
  </si>
  <si>
    <t>Cart away</t>
  </si>
  <si>
    <t>Water</t>
  </si>
  <si>
    <t>Electrics</t>
  </si>
  <si>
    <t>Underfelt, battens and decratile type metal roof</t>
  </si>
  <si>
    <t>tile sheets over</t>
  </si>
  <si>
    <t>Plain eaves/barges (no rainwater goods)</t>
  </si>
  <si>
    <t>Drainage</t>
  </si>
  <si>
    <t>Stainless steel WC (urinal concealed)</t>
  </si>
  <si>
    <t>All sanitary fittings secret bolted with services from</t>
  </si>
  <si>
    <t>the rear service room all concealed</t>
  </si>
  <si>
    <t>Shower fitting high level rear services</t>
  </si>
  <si>
    <t>Perimeter metal palisade fence 2400 high</t>
  </si>
  <si>
    <t>Central metal fence 2400 high</t>
  </si>
  <si>
    <t>Pairs of gates 5m x 2.4m</t>
  </si>
  <si>
    <t>Special entrance gates 6m x 2.4m</t>
  </si>
  <si>
    <t>Extl cavity wall - fcg bks, cavity, blk intl skin</t>
  </si>
  <si>
    <t>Extl doors - metal faced security type 900 x</t>
  </si>
  <si>
    <t>2100 with frame bolted to wall</t>
  </si>
  <si>
    <t>13 Utility blocks and 1 site office</t>
  </si>
  <si>
    <t>Office say 5m x 5m x 3m</t>
  </si>
  <si>
    <t>2.25 high to eaves and 3.00 high to ridge from</t>
  </si>
  <si>
    <t>floor level</t>
  </si>
  <si>
    <t>202 x .6 x 1</t>
  </si>
  <si>
    <t xml:space="preserve">2.78 x 3.45 x 13 </t>
  </si>
  <si>
    <t>4.4 x 4.4 x 1</t>
  </si>
  <si>
    <t xml:space="preserve">144m2 x .2 </t>
  </si>
  <si>
    <t>202 x 2.925</t>
  </si>
  <si>
    <t xml:space="preserve">2.78 x 2.625 x 13 </t>
  </si>
  <si>
    <t>7.5 x 2.625 x 1</t>
  </si>
  <si>
    <t>Hardcore and compact + dpm</t>
  </si>
  <si>
    <t>Damp proof courses</t>
  </si>
  <si>
    <t>Plates, trusses etc to roof (per building)</t>
  </si>
  <si>
    <t>7 trusses</t>
  </si>
  <si>
    <t>plates</t>
  </si>
  <si>
    <t>clips</t>
  </si>
  <si>
    <t>Site generally</t>
  </si>
  <si>
    <t>Roads/hardstandings - terram, hardcore, compact,</t>
  </si>
  <si>
    <t>Seeding</t>
  </si>
  <si>
    <t>Shrubs/ trees</t>
  </si>
  <si>
    <t>Terram</t>
  </si>
  <si>
    <t>hardcore</t>
  </si>
  <si>
    <t>Electrical Installations</t>
  </si>
  <si>
    <t>CCTV + mast</t>
  </si>
  <si>
    <t xml:space="preserve">Bond </t>
  </si>
  <si>
    <t>BT overhead cables to be diverted</t>
  </si>
  <si>
    <t>Ditto</t>
  </si>
  <si>
    <t>Guesstimate</t>
  </si>
  <si>
    <t>No mains sewers available. All foul drains to</t>
  </si>
  <si>
    <t xml:space="preserve">septic tank adjacent entrance. </t>
  </si>
  <si>
    <t>Any stormwater to be either natural run off or to</t>
  </si>
  <si>
    <t>soakaways</t>
  </si>
  <si>
    <t>Builders work on mains services</t>
  </si>
  <si>
    <t>Pavings around utility blocks</t>
  </si>
  <si>
    <t>Anticipated cost for providing 15 and 10 pitch site</t>
  </si>
  <si>
    <t>Road gulleys</t>
  </si>
  <si>
    <t>Manholes</t>
  </si>
  <si>
    <t>Drain runs</t>
  </si>
  <si>
    <t>Septic tank</t>
  </si>
  <si>
    <t>Soakaways</t>
  </si>
  <si>
    <t>Connections</t>
  </si>
  <si>
    <t>600 @ 50</t>
  </si>
  <si>
    <t>Outfall works</t>
  </si>
  <si>
    <t>Assume visibility splays are incorporated into the</t>
  </si>
  <si>
    <t>site clearance works</t>
  </si>
  <si>
    <t>Oddstock Utility Blocks were approximately</t>
  </si>
  <si>
    <t>15 bricks x 18 bricks externally</t>
  </si>
  <si>
    <t>Utility blocks therefore 3.38m x 4.05m x 3m</t>
  </si>
  <si>
    <t xml:space="preserve">External Services - Utilities costs: </t>
  </si>
  <si>
    <t>Sluices</t>
  </si>
  <si>
    <t>2 @ 1500</t>
  </si>
  <si>
    <t>40 @ 1000</t>
  </si>
  <si>
    <t>Tarmac</t>
  </si>
  <si>
    <t>Preliminaries</t>
  </si>
  <si>
    <t>Preliminaries, overheads and profit</t>
  </si>
  <si>
    <t>Overheads</t>
  </si>
  <si>
    <t>Profit</t>
  </si>
  <si>
    <t>Earthwork support, keep excs clear of water etc</t>
  </si>
  <si>
    <t>Rfd conc slabs inc reinforcement</t>
  </si>
  <si>
    <t>Dense concrete block wall 140 thick</t>
  </si>
  <si>
    <t>14 x 10,000</t>
  </si>
  <si>
    <t>Extl lighting</t>
  </si>
  <si>
    <t>14 x 5000</t>
  </si>
  <si>
    <t>Contingencies</t>
  </si>
  <si>
    <t>Contingencies and design risk</t>
  </si>
  <si>
    <t>Project Nr 002973</t>
  </si>
  <si>
    <t>Project Nr</t>
  </si>
  <si>
    <t>002973</t>
  </si>
  <si>
    <t>RIBA Stage AB - Feasibility Estimate as at 4th April 2008</t>
  </si>
  <si>
    <t>Shower tray</t>
  </si>
  <si>
    <t>Wastes &amp; soil pipes in rear service room</t>
  </si>
  <si>
    <t>20 x 1.5 x 14 = 420 m2</t>
  </si>
  <si>
    <t>Quarry tile floors and skirtings</t>
  </si>
  <si>
    <t>Emulsion paint to internal wall faces</t>
  </si>
  <si>
    <t>Plabd/ply ceiling and paint</t>
  </si>
  <si>
    <t>Sundry items - air bricks etc</t>
  </si>
  <si>
    <t>Window with lockable metal extl covering</t>
  </si>
  <si>
    <t>Internal drs to office</t>
  </si>
  <si>
    <t>Hot and cold water pipework, fittings/equipment</t>
  </si>
  <si>
    <t>Water service trench</t>
  </si>
  <si>
    <t>Needs anti-climb paint and ballistic proof cameras</t>
  </si>
  <si>
    <t>Office block requires reception, kitchen and WC,</t>
  </si>
  <si>
    <t>3 rooms only, 2 extl drs, 1 w/w, all bomb proof</t>
  </si>
  <si>
    <t>plus space for services meters &amp; CCTV equipment</t>
  </si>
  <si>
    <t>Incoming</t>
  </si>
  <si>
    <t>Diverting Castleman Trailway and improvements</t>
  </si>
  <si>
    <t>Electrics and telephone trench</t>
  </si>
  <si>
    <t>Not stainless steel at Oddstock</t>
  </si>
  <si>
    <t>Stainless steel basin</t>
  </si>
  <si>
    <t>Assume office requires one as a permanent</t>
  </si>
  <si>
    <t>warden may occupy site and use office as</t>
  </si>
  <si>
    <t>his utility block</t>
  </si>
  <si>
    <t>to enhance recreational potential - separate cost -</t>
  </si>
  <si>
    <t>Reduced level excavations included in site generally above.</t>
  </si>
  <si>
    <t>Ridges</t>
  </si>
  <si>
    <t>Need to be bullet proof</t>
  </si>
  <si>
    <t>Office/kitchen fittings/services boxings</t>
  </si>
  <si>
    <t>Pcc road kerb inc foundation</t>
  </si>
  <si>
    <t>tarmac (was tarmac at Oddstock)</t>
  </si>
  <si>
    <t>litter and topsoil and deposit/spread on site</t>
  </si>
  <si>
    <t>Soft areas for grass or shrubs - some topsoil/reuse</t>
  </si>
  <si>
    <t>leaf litter, fertilizer, preparation etc.</t>
  </si>
  <si>
    <t>From NF</t>
  </si>
  <si>
    <t>From SR</t>
  </si>
  <si>
    <t>Distribution inc special meters to each block</t>
  </si>
  <si>
    <t>Distribution inc meters/other means of use management</t>
  </si>
  <si>
    <t>shared block for two pitches.</t>
  </si>
  <si>
    <t>Brief suggests semi detached utility blocks.</t>
  </si>
  <si>
    <t>I understand we are following the Oddstock model.</t>
  </si>
  <si>
    <t>This is different to Oddstock which had one</t>
  </si>
  <si>
    <t>assessed as 10% for this project</t>
  </si>
  <si>
    <t>Contingencies + design risk/optimism bias</t>
  </si>
  <si>
    <t>Stage C - L 14% + 2% = 16%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</si>
</sst>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u val="single"/>
      <sz val="14"/>
      <name val="Arial"/>
      <family val="2"/>
    </font>
    <font>
      <sz val="10"/>
      <color indexed="20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43" fontId="0" fillId="0" borderId="1" xfId="15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5.00390625" style="0" customWidth="1"/>
    <col min="3" max="3" width="11.28125" style="0" customWidth="1"/>
    <col min="6" max="6" width="10.8515625" style="0" customWidth="1"/>
  </cols>
  <sheetData>
    <row r="1" spans="1:6" ht="18">
      <c r="A1" s="30" t="s">
        <v>19</v>
      </c>
      <c r="B1" t="s">
        <v>120</v>
      </c>
      <c r="C1" s="29" t="s">
        <v>121</v>
      </c>
      <c r="F1" s="7"/>
    </row>
    <row r="3" ht="15.75">
      <c r="A3" s="10" t="s">
        <v>122</v>
      </c>
    </row>
    <row r="5" spans="1:3" ht="12.75">
      <c r="A5" s="9" t="s">
        <v>4</v>
      </c>
      <c r="C5" s="12" t="s">
        <v>0</v>
      </c>
    </row>
    <row r="6" spans="1:3" ht="24.75" customHeight="1">
      <c r="A6" s="9" t="s">
        <v>88</v>
      </c>
      <c r="C6" s="11">
        <v>2750000</v>
      </c>
    </row>
    <row r="7" ht="12.75" customHeight="1">
      <c r="A7" s="9"/>
    </row>
    <row r="8" ht="14.25" customHeight="1">
      <c r="A8" s="9" t="s">
        <v>5</v>
      </c>
    </row>
    <row r="9" ht="13.5" customHeight="1">
      <c r="A9" s="9"/>
    </row>
    <row r="10" ht="12.75">
      <c r="A10" t="s">
        <v>20</v>
      </c>
    </row>
    <row r="12" ht="12.75">
      <c r="A12" t="s">
        <v>21</v>
      </c>
    </row>
    <row r="14" ht="12.75">
      <c r="A14" t="s">
        <v>6</v>
      </c>
    </row>
    <row r="16" ht="12.75">
      <c r="A16" t="s">
        <v>7</v>
      </c>
    </row>
    <row r="18" ht="12.75">
      <c r="A18" t="s">
        <v>8</v>
      </c>
    </row>
    <row r="20" spans="1:8" ht="12.75">
      <c r="A20" t="s">
        <v>16</v>
      </c>
      <c r="H20" s="4"/>
    </row>
    <row r="22" spans="1:8" ht="12.75">
      <c r="A22" t="s">
        <v>22</v>
      </c>
      <c r="F22" s="2"/>
      <c r="H22" s="3"/>
    </row>
    <row r="25" ht="12.75">
      <c r="H25" s="3"/>
    </row>
    <row r="26" spans="1:8" ht="12.75">
      <c r="A26" t="s">
        <v>9</v>
      </c>
      <c r="H26" s="3"/>
    </row>
    <row r="27" ht="12.75">
      <c r="H27" s="3"/>
    </row>
    <row r="28" ht="12.75">
      <c r="H28" s="3"/>
    </row>
    <row r="29" ht="12.75">
      <c r="H29" s="3"/>
    </row>
    <row r="30" ht="12.75">
      <c r="H30" s="3"/>
    </row>
    <row r="31" ht="12.75">
      <c r="H31" s="3"/>
    </row>
    <row r="32" ht="12.75">
      <c r="H32" s="3"/>
    </row>
    <row r="33" ht="12.75">
      <c r="H33" s="8"/>
    </row>
    <row r="34" ht="12.75">
      <c r="H34" s="6"/>
    </row>
    <row r="35" spans="7:8" ht="12.75">
      <c r="G35" s="1"/>
      <c r="H35" s="8"/>
    </row>
    <row r="36" ht="12.75">
      <c r="H36" s="6"/>
    </row>
    <row r="37" ht="12.75">
      <c r="H37" s="6"/>
    </row>
    <row r="38" ht="12.75">
      <c r="H38" s="6"/>
    </row>
    <row r="39" spans="6:8" ht="12.75">
      <c r="F39" s="5"/>
      <c r="H39" s="8"/>
    </row>
    <row r="40" ht="12.75">
      <c r="H40" s="6"/>
    </row>
    <row r="41" ht="12.75">
      <c r="H41" s="8"/>
    </row>
    <row r="42" ht="12.75">
      <c r="H42" s="6"/>
    </row>
    <row r="43" ht="12.75">
      <c r="H43" s="6"/>
    </row>
    <row r="44" spans="7:8" ht="12.75">
      <c r="G44" s="1"/>
      <c r="H44" s="8"/>
    </row>
    <row r="45" ht="12.75">
      <c r="H45" s="6"/>
    </row>
    <row r="46" ht="12.75">
      <c r="H46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5" max="5" width="17.421875" style="0" customWidth="1"/>
    <col min="6" max="6" width="7.140625" style="0" customWidth="1"/>
    <col min="7" max="7" width="5.140625" style="0" customWidth="1"/>
    <col min="9" max="9" width="12.7109375" style="0" customWidth="1"/>
    <col min="11" max="11" width="10.28125" style="0" bestFit="1" customWidth="1"/>
    <col min="12" max="12" width="9.28125" style="0" bestFit="1" customWidth="1"/>
  </cols>
  <sheetData>
    <row r="1" spans="1:9" ht="15.75">
      <c r="A1" s="20" t="s">
        <v>19</v>
      </c>
      <c r="I1" s="7">
        <v>39542</v>
      </c>
    </row>
    <row r="2" spans="1:9" ht="12.75">
      <c r="A2" s="19" t="s">
        <v>23</v>
      </c>
      <c r="I2" s="7"/>
    </row>
    <row r="3" spans="1:9" ht="12.75">
      <c r="A3" s="24" t="s">
        <v>119</v>
      </c>
      <c r="I3" s="4" t="s">
        <v>0</v>
      </c>
    </row>
    <row r="4" ht="12.75">
      <c r="I4" s="4"/>
    </row>
    <row r="5" spans="2:9" ht="12.75">
      <c r="B5" s="24" t="s">
        <v>70</v>
      </c>
      <c r="I5" s="4"/>
    </row>
    <row r="6" spans="2:9" ht="12.75">
      <c r="B6" s="24"/>
      <c r="I6" s="4"/>
    </row>
    <row r="7" spans="2:9" ht="12.75">
      <c r="B7" t="s">
        <v>139</v>
      </c>
      <c r="I7" s="21"/>
    </row>
    <row r="8" spans="2:9" ht="12.75">
      <c r="B8" t="s">
        <v>146</v>
      </c>
      <c r="I8" s="21"/>
    </row>
    <row r="9" spans="2:9" ht="12.75">
      <c r="B9" t="s">
        <v>27</v>
      </c>
      <c r="I9" s="22" t="s">
        <v>30</v>
      </c>
    </row>
    <row r="10" ht="12.75">
      <c r="I10" s="21"/>
    </row>
    <row r="11" spans="2:9" ht="12.75">
      <c r="B11" t="s">
        <v>28</v>
      </c>
      <c r="I11" s="22" t="s">
        <v>30</v>
      </c>
    </row>
    <row r="12" ht="12.75">
      <c r="A12" s="9"/>
    </row>
    <row r="13" spans="1:9" ht="12.75">
      <c r="A13" s="9"/>
      <c r="B13" t="s">
        <v>24</v>
      </c>
      <c r="G13" t="s">
        <v>29</v>
      </c>
      <c r="I13" s="21">
        <v>10000</v>
      </c>
    </row>
    <row r="14" spans="1:9" ht="12.75">
      <c r="A14" s="9"/>
      <c r="I14" s="21"/>
    </row>
    <row r="15" spans="1:9" ht="12.75">
      <c r="A15" s="9"/>
      <c r="B15" t="s">
        <v>25</v>
      </c>
      <c r="F15" s="3">
        <v>14800</v>
      </c>
      <c r="G15" t="s">
        <v>11</v>
      </c>
      <c r="H15">
        <v>0.25</v>
      </c>
      <c r="I15" s="21">
        <f>F15*H15</f>
        <v>3700</v>
      </c>
    </row>
    <row r="16" spans="1:9" ht="12.75">
      <c r="A16" s="9"/>
      <c r="I16" s="21"/>
    </row>
    <row r="17" spans="1:9" ht="12.75">
      <c r="A17" s="9"/>
      <c r="B17" t="s">
        <v>26</v>
      </c>
      <c r="G17" t="s">
        <v>29</v>
      </c>
      <c r="I17" s="21">
        <v>15000</v>
      </c>
    </row>
    <row r="18" spans="1:11" ht="12.75">
      <c r="A18" s="9"/>
      <c r="I18" s="21"/>
      <c r="K18" s="21">
        <v>14800</v>
      </c>
    </row>
    <row r="19" spans="1:11" ht="12.75">
      <c r="A19" s="9"/>
      <c r="B19" t="s">
        <v>31</v>
      </c>
      <c r="I19" s="21"/>
      <c r="K19" s="21">
        <v>1</v>
      </c>
    </row>
    <row r="20" spans="1:12" ht="12.75">
      <c r="A20" s="9"/>
      <c r="B20" t="s">
        <v>153</v>
      </c>
      <c r="F20" s="3">
        <v>7400</v>
      </c>
      <c r="G20" t="s">
        <v>32</v>
      </c>
      <c r="H20" s="13">
        <v>15</v>
      </c>
      <c r="I20" s="21">
        <f>F20*H20</f>
        <v>111000</v>
      </c>
      <c r="K20" s="23">
        <v>0.5</v>
      </c>
      <c r="L20" s="21">
        <v>7400</v>
      </c>
    </row>
    <row r="21" spans="1:9" ht="12.75">
      <c r="A21" s="9"/>
      <c r="I21" s="21"/>
    </row>
    <row r="22" spans="1:9" ht="12.75">
      <c r="A22" s="9"/>
      <c r="B22" t="s">
        <v>33</v>
      </c>
      <c r="F22">
        <v>550</v>
      </c>
      <c r="G22" t="s">
        <v>13</v>
      </c>
      <c r="H22" s="13">
        <v>50</v>
      </c>
      <c r="I22" s="21">
        <f>F22*H22</f>
        <v>27500</v>
      </c>
    </row>
    <row r="23" spans="1:9" ht="12.75">
      <c r="A23" s="9"/>
      <c r="I23" s="21"/>
    </row>
    <row r="24" spans="1:9" ht="12.75">
      <c r="A24" s="9"/>
      <c r="B24" t="s">
        <v>46</v>
      </c>
      <c r="F24">
        <v>550</v>
      </c>
      <c r="G24" t="s">
        <v>13</v>
      </c>
      <c r="H24" s="13">
        <v>200</v>
      </c>
      <c r="I24" s="21">
        <f>F24*H24</f>
        <v>110000</v>
      </c>
    </row>
    <row r="25" spans="1:9" ht="12.75">
      <c r="A25" s="9"/>
      <c r="H25" s="13"/>
      <c r="I25" s="21"/>
    </row>
    <row r="26" spans="1:9" ht="12.75">
      <c r="A26" s="9"/>
      <c r="B26" t="s">
        <v>47</v>
      </c>
      <c r="F26">
        <v>185</v>
      </c>
      <c r="G26" t="s">
        <v>13</v>
      </c>
      <c r="H26" s="13">
        <v>200</v>
      </c>
      <c r="I26" s="21">
        <f>F26*H26</f>
        <v>37000</v>
      </c>
    </row>
    <row r="27" spans="1:9" ht="12.75">
      <c r="A27" s="9"/>
      <c r="I27" s="21"/>
    </row>
    <row r="28" spans="1:9" ht="12.75">
      <c r="A28" s="9"/>
      <c r="B28" t="s">
        <v>48</v>
      </c>
      <c r="F28">
        <v>2</v>
      </c>
      <c r="G28" t="s">
        <v>12</v>
      </c>
      <c r="H28" s="13">
        <v>2500</v>
      </c>
      <c r="I28" s="21">
        <f>F28*H28</f>
        <v>5000</v>
      </c>
    </row>
    <row r="29" spans="1:9" ht="12.75">
      <c r="A29" s="9"/>
      <c r="H29" s="13"/>
      <c r="I29" s="21"/>
    </row>
    <row r="30" spans="1:9" ht="12.75">
      <c r="A30" s="9"/>
      <c r="B30" t="s">
        <v>49</v>
      </c>
      <c r="F30">
        <v>1</v>
      </c>
      <c r="G30" t="s">
        <v>12</v>
      </c>
      <c r="H30" s="13">
        <v>4500</v>
      </c>
      <c r="I30" s="21">
        <f>F30*H30</f>
        <v>4500</v>
      </c>
    </row>
    <row r="31" spans="1:12" ht="12.75">
      <c r="A31" s="9"/>
      <c r="I31" s="21"/>
      <c r="K31" t="s">
        <v>74</v>
      </c>
      <c r="L31">
        <v>2</v>
      </c>
    </row>
    <row r="32" spans="1:12" ht="12.75">
      <c r="A32" s="9"/>
      <c r="B32" t="s">
        <v>71</v>
      </c>
      <c r="I32" s="21"/>
      <c r="K32" t="s">
        <v>75</v>
      </c>
      <c r="L32">
        <v>15</v>
      </c>
    </row>
    <row r="33" spans="1:12" ht="12.75">
      <c r="A33" s="9"/>
      <c r="B33" t="s">
        <v>152</v>
      </c>
      <c r="F33">
        <v>6685</v>
      </c>
      <c r="G33" t="s">
        <v>11</v>
      </c>
      <c r="H33" s="13">
        <v>50</v>
      </c>
      <c r="I33" s="21">
        <f>F33*H33</f>
        <v>334250</v>
      </c>
      <c r="K33" t="s">
        <v>106</v>
      </c>
      <c r="L33" s="26">
        <v>33</v>
      </c>
    </row>
    <row r="34" spans="1:12" ht="12.75">
      <c r="A34" s="9"/>
      <c r="I34" s="21"/>
      <c r="L34">
        <f>SUM(L31:L33)</f>
        <v>50</v>
      </c>
    </row>
    <row r="35" spans="1:9" ht="12.75">
      <c r="A35" s="9"/>
      <c r="B35" t="s">
        <v>151</v>
      </c>
      <c r="F35">
        <v>580</v>
      </c>
      <c r="G35" t="s">
        <v>13</v>
      </c>
      <c r="H35" s="13">
        <v>25</v>
      </c>
      <c r="I35" s="21">
        <f>F35*H35</f>
        <v>14500</v>
      </c>
    </row>
    <row r="36" spans="1:9" ht="12.75">
      <c r="A36" s="9"/>
      <c r="I36" s="21"/>
    </row>
    <row r="37" spans="1:9" ht="12.75">
      <c r="A37" s="9"/>
      <c r="B37" t="s">
        <v>154</v>
      </c>
      <c r="I37" s="21"/>
    </row>
    <row r="38" spans="1:9" ht="12.75">
      <c r="A38" s="9"/>
      <c r="B38" t="s">
        <v>155</v>
      </c>
      <c r="F38">
        <v>8115</v>
      </c>
      <c r="G38" t="s">
        <v>11</v>
      </c>
      <c r="H38" s="13">
        <v>12</v>
      </c>
      <c r="I38" s="21">
        <f>F38*H38</f>
        <v>97380</v>
      </c>
    </row>
    <row r="39" spans="1:9" ht="12.75">
      <c r="A39" s="9"/>
      <c r="I39" s="21"/>
    </row>
    <row r="40" spans="1:9" ht="12.75">
      <c r="A40" s="9"/>
      <c r="B40" t="s">
        <v>72</v>
      </c>
      <c r="G40" t="s">
        <v>29</v>
      </c>
      <c r="I40" s="21">
        <v>15000</v>
      </c>
    </row>
    <row r="41" spans="1:9" ht="12.75">
      <c r="A41" s="9"/>
      <c r="I41" s="21"/>
    </row>
    <row r="42" spans="1:9" ht="12.75">
      <c r="A42" s="9"/>
      <c r="B42" t="s">
        <v>73</v>
      </c>
      <c r="G42" t="s">
        <v>29</v>
      </c>
      <c r="I42" s="21">
        <v>25000</v>
      </c>
    </row>
    <row r="43" spans="1:9" ht="12.75">
      <c r="A43" s="9"/>
      <c r="I43" s="21"/>
    </row>
    <row r="44" spans="1:9" ht="12.75">
      <c r="A44" s="9"/>
      <c r="B44" t="s">
        <v>97</v>
      </c>
      <c r="I44" s="21"/>
    </row>
    <row r="45" spans="1:9" ht="12.75">
      <c r="A45" s="9"/>
      <c r="B45" t="s">
        <v>98</v>
      </c>
      <c r="I45" s="21"/>
    </row>
    <row r="46" spans="1:9" ht="12.75">
      <c r="A46" s="9"/>
      <c r="I46" s="21"/>
    </row>
    <row r="47" spans="2:9" ht="12.75">
      <c r="B47" s="24" t="s">
        <v>53</v>
      </c>
      <c r="I47" s="14"/>
    </row>
    <row r="48" spans="2:9" ht="12.75">
      <c r="B48" s="24"/>
      <c r="I48" s="14"/>
    </row>
    <row r="49" spans="2:11" ht="12.75">
      <c r="B49" t="s">
        <v>99</v>
      </c>
      <c r="I49" s="14"/>
      <c r="K49" t="s">
        <v>161</v>
      </c>
    </row>
    <row r="50" spans="2:11" ht="12.75">
      <c r="B50" t="s">
        <v>100</v>
      </c>
      <c r="I50" s="14"/>
      <c r="K50" t="s">
        <v>163</v>
      </c>
    </row>
    <row r="51" spans="2:11" ht="12.75">
      <c r="B51" t="s">
        <v>55</v>
      </c>
      <c r="I51" s="14"/>
      <c r="K51" t="s">
        <v>160</v>
      </c>
    </row>
    <row r="52" spans="2:11" ht="12.75">
      <c r="B52" t="s">
        <v>56</v>
      </c>
      <c r="I52" s="14"/>
      <c r="K52" t="s">
        <v>162</v>
      </c>
    </row>
    <row r="53" spans="2:9" ht="12.75">
      <c r="B53" t="s">
        <v>101</v>
      </c>
      <c r="I53" s="14"/>
    </row>
    <row r="54" spans="2:9" ht="12.75">
      <c r="B54" t="s">
        <v>135</v>
      </c>
      <c r="I54" s="14"/>
    </row>
    <row r="55" spans="2:9" ht="12.75">
      <c r="B55" t="s">
        <v>136</v>
      </c>
      <c r="I55" s="14"/>
    </row>
    <row r="56" spans="2:9" ht="12.75">
      <c r="B56" t="s">
        <v>137</v>
      </c>
      <c r="I56" s="14"/>
    </row>
    <row r="57" spans="2:9" ht="12.75">
      <c r="B57" t="s">
        <v>54</v>
      </c>
      <c r="I57" s="14"/>
    </row>
    <row r="58" ht="12.75">
      <c r="I58" s="14"/>
    </row>
    <row r="59" spans="2:9" ht="12.75">
      <c r="B59" s="25" t="s">
        <v>147</v>
      </c>
      <c r="H59" s="13"/>
      <c r="I59" s="14"/>
    </row>
    <row r="60" spans="2:9" ht="12.75">
      <c r="B60" s="25"/>
      <c r="H60" s="13"/>
      <c r="I60" s="14"/>
    </row>
    <row r="61" spans="2:11" ht="12.75">
      <c r="B61" s="25" t="s">
        <v>34</v>
      </c>
      <c r="F61">
        <v>121</v>
      </c>
      <c r="G61" t="s">
        <v>32</v>
      </c>
      <c r="H61" s="13">
        <v>8</v>
      </c>
      <c r="I61" s="15">
        <f>F61*H61</f>
        <v>968</v>
      </c>
      <c r="K61" t="s">
        <v>57</v>
      </c>
    </row>
    <row r="62" spans="2:9" ht="12.75">
      <c r="B62" s="25"/>
      <c r="H62" s="13"/>
      <c r="I62" s="15"/>
    </row>
    <row r="63" spans="2:9" ht="12.75">
      <c r="B63" s="25" t="s">
        <v>35</v>
      </c>
      <c r="F63">
        <v>121</v>
      </c>
      <c r="G63" t="s">
        <v>32</v>
      </c>
      <c r="H63" s="13">
        <v>20</v>
      </c>
      <c r="I63" s="15">
        <f>F63*H63</f>
        <v>2420</v>
      </c>
    </row>
    <row r="64" spans="2:9" ht="12.75">
      <c r="B64" s="25"/>
      <c r="H64" s="13"/>
      <c r="I64" s="15"/>
    </row>
    <row r="65" spans="2:9" ht="12.75">
      <c r="B65" s="25" t="s">
        <v>111</v>
      </c>
      <c r="G65" t="s">
        <v>29</v>
      </c>
      <c r="H65" s="13"/>
      <c r="I65" s="15">
        <v>1500</v>
      </c>
    </row>
    <row r="66" spans="2:9" ht="12.75">
      <c r="B66" s="25"/>
      <c r="I66" s="14"/>
    </row>
    <row r="67" spans="2:9" ht="12.75">
      <c r="B67" t="s">
        <v>18</v>
      </c>
      <c r="F67">
        <v>121</v>
      </c>
      <c r="G67" t="s">
        <v>15</v>
      </c>
      <c r="H67" s="13">
        <v>110</v>
      </c>
      <c r="I67" s="15">
        <f>F67*H67</f>
        <v>13310</v>
      </c>
    </row>
    <row r="68" spans="8:9" ht="12.75">
      <c r="H68" s="13"/>
      <c r="I68" s="15"/>
    </row>
    <row r="69" spans="2:9" ht="12.75">
      <c r="B69" t="s">
        <v>64</v>
      </c>
      <c r="F69">
        <v>144</v>
      </c>
      <c r="G69" t="s">
        <v>11</v>
      </c>
      <c r="H69" s="13">
        <v>30</v>
      </c>
      <c r="I69" s="15">
        <f>F69*H69</f>
        <v>4320</v>
      </c>
    </row>
    <row r="70" spans="8:11" ht="12.75">
      <c r="H70" s="13"/>
      <c r="I70" s="15"/>
      <c r="K70" t="s">
        <v>58</v>
      </c>
    </row>
    <row r="71" spans="2:13" ht="12.75">
      <c r="B71" t="s">
        <v>112</v>
      </c>
      <c r="F71">
        <v>29</v>
      </c>
      <c r="G71" t="s">
        <v>32</v>
      </c>
      <c r="H71" s="13">
        <v>150</v>
      </c>
      <c r="I71" s="15">
        <f>F71*H71</f>
        <v>4350</v>
      </c>
      <c r="K71" t="s">
        <v>59</v>
      </c>
      <c r="M71" t="s">
        <v>60</v>
      </c>
    </row>
    <row r="72" spans="8:9" ht="12.75">
      <c r="H72" s="13"/>
      <c r="I72" s="15"/>
    </row>
    <row r="73" spans="2:11" ht="12.75">
      <c r="B73" t="s">
        <v>50</v>
      </c>
      <c r="F73">
        <v>591</v>
      </c>
      <c r="G73" t="s">
        <v>11</v>
      </c>
      <c r="H73" s="13">
        <v>150</v>
      </c>
      <c r="I73" s="15">
        <f>F73*H73</f>
        <v>88650</v>
      </c>
      <c r="K73" t="s">
        <v>61</v>
      </c>
    </row>
    <row r="74" spans="8:9" ht="12.75">
      <c r="H74" s="13"/>
      <c r="I74" s="15"/>
    </row>
    <row r="75" spans="2:11" ht="12.75">
      <c r="B75" t="s">
        <v>113</v>
      </c>
      <c r="F75">
        <v>115</v>
      </c>
      <c r="G75" t="s">
        <v>11</v>
      </c>
      <c r="H75" s="13">
        <v>60</v>
      </c>
      <c r="I75" s="15">
        <f>F75*H75</f>
        <v>6900</v>
      </c>
      <c r="K75" t="s">
        <v>62</v>
      </c>
    </row>
    <row r="76" spans="8:11" ht="12.75">
      <c r="H76" s="13"/>
      <c r="I76" s="15"/>
      <c r="K76" t="s">
        <v>63</v>
      </c>
    </row>
    <row r="77" spans="2:9" ht="12.75">
      <c r="B77" t="s">
        <v>65</v>
      </c>
      <c r="F77">
        <v>448</v>
      </c>
      <c r="G77" t="s">
        <v>13</v>
      </c>
      <c r="H77" s="13">
        <v>15</v>
      </c>
      <c r="I77" s="15">
        <f>F77*H77</f>
        <v>6720</v>
      </c>
    </row>
    <row r="78" spans="8:9" ht="12.75">
      <c r="H78" s="13"/>
      <c r="I78" s="15"/>
    </row>
    <row r="79" spans="2:9" ht="12.75">
      <c r="B79" t="s">
        <v>129</v>
      </c>
      <c r="G79" t="s">
        <v>29</v>
      </c>
      <c r="H79" s="13"/>
      <c r="I79" s="15">
        <v>1000</v>
      </c>
    </row>
    <row r="80" spans="11:13" ht="12.75">
      <c r="K80" t="s">
        <v>67</v>
      </c>
      <c r="L80" s="13">
        <v>75</v>
      </c>
      <c r="M80">
        <v>525</v>
      </c>
    </row>
    <row r="81" spans="2:13" ht="12.75">
      <c r="B81" t="s">
        <v>66</v>
      </c>
      <c r="F81">
        <v>14</v>
      </c>
      <c r="G81" t="s">
        <v>12</v>
      </c>
      <c r="H81" s="13">
        <v>625</v>
      </c>
      <c r="I81" s="15">
        <f>F81*H81</f>
        <v>8750</v>
      </c>
      <c r="K81" t="s">
        <v>68</v>
      </c>
      <c r="M81">
        <v>50</v>
      </c>
    </row>
    <row r="82" spans="8:13" ht="12.75">
      <c r="H82" s="13"/>
      <c r="I82" s="15"/>
      <c r="K82" t="s">
        <v>69</v>
      </c>
      <c r="M82" s="18">
        <v>50</v>
      </c>
    </row>
    <row r="83" spans="2:13" ht="12.75">
      <c r="B83" t="s">
        <v>38</v>
      </c>
      <c r="H83" s="13"/>
      <c r="I83" s="15"/>
      <c r="M83">
        <f>SUM(M80:M82)</f>
        <v>625</v>
      </c>
    </row>
    <row r="84" spans="2:9" ht="12.75">
      <c r="B84" t="s">
        <v>39</v>
      </c>
      <c r="F84">
        <v>244</v>
      </c>
      <c r="G84" t="s">
        <v>11</v>
      </c>
      <c r="H84" s="13">
        <v>50</v>
      </c>
      <c r="I84" s="15">
        <f>F84*H84</f>
        <v>12200</v>
      </c>
    </row>
    <row r="85" spans="8:9" ht="12.75">
      <c r="H85" s="13"/>
      <c r="I85" s="15"/>
    </row>
    <row r="86" spans="2:9" ht="12.75">
      <c r="B86" t="s">
        <v>40</v>
      </c>
      <c r="F86">
        <v>232</v>
      </c>
      <c r="G86" t="s">
        <v>13</v>
      </c>
      <c r="H86" s="13">
        <v>10</v>
      </c>
      <c r="I86" s="15">
        <f>F86*H86</f>
        <v>2320</v>
      </c>
    </row>
    <row r="87" spans="8:9" ht="12.75">
      <c r="H87" s="13"/>
      <c r="I87" s="15"/>
    </row>
    <row r="88" spans="2:9" ht="12.75">
      <c r="B88" t="s">
        <v>148</v>
      </c>
      <c r="F88">
        <v>57</v>
      </c>
      <c r="G88" t="s">
        <v>13</v>
      </c>
      <c r="H88" s="13">
        <v>15</v>
      </c>
      <c r="I88" s="15">
        <f>F88*H88</f>
        <v>855</v>
      </c>
    </row>
    <row r="89" spans="8:9" ht="12.75">
      <c r="H89" s="13"/>
      <c r="I89" s="15"/>
    </row>
    <row r="90" spans="2:9" ht="12.75">
      <c r="B90" t="s">
        <v>51</v>
      </c>
      <c r="H90" s="13"/>
      <c r="I90" s="15"/>
    </row>
    <row r="91" spans="2:11" ht="12.75">
      <c r="B91" t="s">
        <v>52</v>
      </c>
      <c r="F91">
        <v>28</v>
      </c>
      <c r="G91" t="s">
        <v>12</v>
      </c>
      <c r="H91" s="13">
        <v>2500</v>
      </c>
      <c r="I91" s="15">
        <f>F91*H91</f>
        <v>70000</v>
      </c>
      <c r="K91" t="s">
        <v>149</v>
      </c>
    </row>
    <row r="92" spans="8:9" ht="12.75">
      <c r="H92" s="13"/>
      <c r="I92" s="15"/>
    </row>
    <row r="93" spans="2:11" ht="12.75">
      <c r="B93" t="s">
        <v>130</v>
      </c>
      <c r="F93">
        <v>1</v>
      </c>
      <c r="G93" t="s">
        <v>12</v>
      </c>
      <c r="H93" s="13">
        <v>2000</v>
      </c>
      <c r="I93" s="15">
        <f>F93*H93</f>
        <v>2000</v>
      </c>
      <c r="K93" t="s">
        <v>80</v>
      </c>
    </row>
    <row r="94" spans="8:9" ht="12.75">
      <c r="H94" s="13"/>
      <c r="I94" s="15"/>
    </row>
    <row r="95" spans="2:9" ht="12.75">
      <c r="B95" t="s">
        <v>131</v>
      </c>
      <c r="F95">
        <v>2</v>
      </c>
      <c r="G95" t="s">
        <v>12</v>
      </c>
      <c r="H95" s="13">
        <v>800</v>
      </c>
      <c r="I95" s="15">
        <f>F95*H95</f>
        <v>1600</v>
      </c>
    </row>
    <row r="96" spans="8:9" ht="12.75">
      <c r="H96" s="13"/>
      <c r="I96" s="15"/>
    </row>
    <row r="97" spans="2:9" ht="12.75">
      <c r="B97" t="s">
        <v>150</v>
      </c>
      <c r="G97" t="s">
        <v>29</v>
      </c>
      <c r="H97" s="13"/>
      <c r="I97" s="15">
        <v>7500</v>
      </c>
    </row>
    <row r="98" spans="8:9" ht="12.75">
      <c r="H98" s="13"/>
      <c r="I98" s="15"/>
    </row>
    <row r="99" spans="2:9" ht="12.75">
      <c r="B99" t="s">
        <v>42</v>
      </c>
      <c r="F99">
        <v>14</v>
      </c>
      <c r="G99" t="s">
        <v>12</v>
      </c>
      <c r="H99" s="13">
        <v>600</v>
      </c>
      <c r="I99" s="15">
        <f>F99*H99</f>
        <v>8400</v>
      </c>
    </row>
    <row r="100" spans="8:9" ht="12.75">
      <c r="H100" s="13"/>
      <c r="I100" s="15"/>
    </row>
    <row r="101" spans="2:9" ht="12.75">
      <c r="B101" t="s">
        <v>142</v>
      </c>
      <c r="F101">
        <v>14</v>
      </c>
      <c r="G101" t="s">
        <v>12</v>
      </c>
      <c r="H101" s="13">
        <v>400</v>
      </c>
      <c r="I101" s="15">
        <f>F101*H101</f>
        <v>5600</v>
      </c>
    </row>
    <row r="102" spans="8:9" ht="12.75">
      <c r="H102" s="13"/>
      <c r="I102" s="15"/>
    </row>
    <row r="103" spans="2:11" ht="12.75">
      <c r="B103" t="s">
        <v>123</v>
      </c>
      <c r="F103">
        <v>14</v>
      </c>
      <c r="G103" t="s">
        <v>12</v>
      </c>
      <c r="H103" s="13">
        <v>300</v>
      </c>
      <c r="I103" s="15">
        <f>F103*H103</f>
        <v>4200</v>
      </c>
      <c r="K103" t="s">
        <v>141</v>
      </c>
    </row>
    <row r="104" spans="8:11" ht="12.75">
      <c r="H104" s="13"/>
      <c r="K104" t="s">
        <v>143</v>
      </c>
    </row>
    <row r="105" spans="2:11" ht="12.75">
      <c r="B105" t="s">
        <v>45</v>
      </c>
      <c r="F105">
        <v>14</v>
      </c>
      <c r="G105" t="s">
        <v>12</v>
      </c>
      <c r="H105" s="13">
        <v>250</v>
      </c>
      <c r="I105" s="15">
        <f>F105*H105</f>
        <v>3500</v>
      </c>
      <c r="K105" t="s">
        <v>144</v>
      </c>
    </row>
    <row r="106" spans="8:11" ht="12.75">
      <c r="H106" s="13"/>
      <c r="I106" s="15"/>
      <c r="K106" t="s">
        <v>145</v>
      </c>
    </row>
    <row r="107" spans="2:9" ht="12.75">
      <c r="B107" t="s">
        <v>43</v>
      </c>
      <c r="H107" s="13"/>
      <c r="I107" s="15"/>
    </row>
    <row r="108" spans="2:9" ht="12.75">
      <c r="B108" t="s">
        <v>44</v>
      </c>
      <c r="H108" s="13"/>
      <c r="I108" s="15"/>
    </row>
    <row r="109" spans="8:9" ht="12.75">
      <c r="H109" s="13"/>
      <c r="I109" s="15"/>
    </row>
    <row r="110" spans="2:9" ht="12.75">
      <c r="B110" t="s">
        <v>124</v>
      </c>
      <c r="F110">
        <v>14</v>
      </c>
      <c r="G110" t="s">
        <v>12</v>
      </c>
      <c r="H110" s="13">
        <v>250</v>
      </c>
      <c r="I110" s="15">
        <f>F110*H110</f>
        <v>3500</v>
      </c>
    </row>
    <row r="111" spans="8:9" ht="12.75">
      <c r="H111" s="13"/>
      <c r="I111" s="15"/>
    </row>
    <row r="112" spans="2:9" ht="12.75">
      <c r="B112" t="s">
        <v>126</v>
      </c>
      <c r="F112">
        <v>144</v>
      </c>
      <c r="G112" t="s">
        <v>11</v>
      </c>
      <c r="H112" s="13">
        <v>60</v>
      </c>
      <c r="I112" s="15">
        <f>F112*H112</f>
        <v>8640</v>
      </c>
    </row>
    <row r="113" spans="8:9" ht="12.75">
      <c r="H113" s="13"/>
      <c r="I113" s="15"/>
    </row>
    <row r="114" spans="2:9" ht="12.75">
      <c r="B114" t="s">
        <v>127</v>
      </c>
      <c r="F114">
        <v>550</v>
      </c>
      <c r="G114" t="s">
        <v>11</v>
      </c>
      <c r="H114" s="13">
        <v>4</v>
      </c>
      <c r="I114" s="15">
        <f>F114*H114</f>
        <v>2200</v>
      </c>
    </row>
    <row r="115" spans="8:9" ht="12.75">
      <c r="H115" s="13"/>
      <c r="I115" s="15"/>
    </row>
    <row r="116" spans="2:9" ht="12.75">
      <c r="B116" t="s">
        <v>128</v>
      </c>
      <c r="F116">
        <v>144</v>
      </c>
      <c r="G116" t="s">
        <v>11</v>
      </c>
      <c r="H116" s="13">
        <v>25</v>
      </c>
      <c r="I116" s="15">
        <f>F116*H116</f>
        <v>3600</v>
      </c>
    </row>
    <row r="117" spans="8:13" ht="12.75">
      <c r="H117" s="13"/>
      <c r="I117" s="15"/>
      <c r="K117" t="s">
        <v>114</v>
      </c>
      <c r="M117">
        <v>140000</v>
      </c>
    </row>
    <row r="118" spans="2:13" ht="12.75">
      <c r="B118" t="s">
        <v>76</v>
      </c>
      <c r="G118" t="s">
        <v>29</v>
      </c>
      <c r="H118" s="13"/>
      <c r="I118" s="15">
        <v>165000</v>
      </c>
      <c r="K118" t="s">
        <v>115</v>
      </c>
      <c r="M118" s="18">
        <v>25000</v>
      </c>
    </row>
    <row r="119" spans="8:13" ht="12.75">
      <c r="H119" s="13"/>
      <c r="I119" s="15"/>
      <c r="M119">
        <f>SUM(M117:M118)</f>
        <v>165000</v>
      </c>
    </row>
    <row r="120" spans="2:11" ht="12.75">
      <c r="B120" t="s">
        <v>132</v>
      </c>
      <c r="G120" t="s">
        <v>29</v>
      </c>
      <c r="H120" s="13"/>
      <c r="I120" s="15">
        <v>70000</v>
      </c>
      <c r="K120" t="s">
        <v>116</v>
      </c>
    </row>
    <row r="121" spans="8:9" ht="12.75">
      <c r="H121" s="13"/>
      <c r="I121" s="15"/>
    </row>
    <row r="122" spans="2:11" ht="12.75">
      <c r="B122" t="s">
        <v>87</v>
      </c>
      <c r="F122">
        <v>500</v>
      </c>
      <c r="G122" t="s">
        <v>11</v>
      </c>
      <c r="H122" s="13">
        <v>50</v>
      </c>
      <c r="I122" s="15">
        <f>F122*H122</f>
        <v>25000</v>
      </c>
      <c r="K122" t="s">
        <v>125</v>
      </c>
    </row>
    <row r="123" spans="8:9" ht="12.75">
      <c r="H123" s="13"/>
      <c r="I123" s="15"/>
    </row>
    <row r="124" spans="2:9" ht="12.75">
      <c r="B124" s="24" t="s">
        <v>102</v>
      </c>
      <c r="H124" s="13"/>
      <c r="I124" s="15"/>
    </row>
    <row r="125" spans="2:9" ht="12.75">
      <c r="B125" s="24"/>
      <c r="H125" s="13"/>
      <c r="I125" s="15"/>
    </row>
    <row r="126" spans="2:11" ht="12.75">
      <c r="B126" t="s">
        <v>36</v>
      </c>
      <c r="C126" t="s">
        <v>138</v>
      </c>
      <c r="H126" s="13"/>
      <c r="I126" s="15">
        <v>20000</v>
      </c>
      <c r="K126" t="s">
        <v>157</v>
      </c>
    </row>
    <row r="127" spans="3:9" ht="12.75">
      <c r="C127" t="s">
        <v>159</v>
      </c>
      <c r="H127" s="13"/>
      <c r="I127" s="15">
        <v>25000</v>
      </c>
    </row>
    <row r="128" spans="8:9" ht="12.75">
      <c r="H128" s="13"/>
      <c r="I128" s="15"/>
    </row>
    <row r="129" spans="2:11" ht="12.75">
      <c r="B129" t="s">
        <v>37</v>
      </c>
      <c r="C129" t="s">
        <v>138</v>
      </c>
      <c r="H129" s="13"/>
      <c r="I129" s="15">
        <v>72000</v>
      </c>
      <c r="K129" t="s">
        <v>156</v>
      </c>
    </row>
    <row r="130" spans="3:9" ht="12.75">
      <c r="C130" t="s">
        <v>158</v>
      </c>
      <c r="H130" s="13"/>
      <c r="I130" s="15">
        <v>40000</v>
      </c>
    </row>
    <row r="131" spans="8:9" ht="12.75">
      <c r="H131" s="13"/>
      <c r="I131" s="15"/>
    </row>
    <row r="132" spans="2:11" ht="12.75">
      <c r="B132" t="s">
        <v>79</v>
      </c>
      <c r="H132" s="13"/>
      <c r="I132" s="15">
        <v>50000</v>
      </c>
      <c r="K132" t="s">
        <v>81</v>
      </c>
    </row>
    <row r="133" spans="8:9" ht="12.75">
      <c r="H133" s="13"/>
      <c r="I133" s="15"/>
    </row>
    <row r="134" spans="2:11" ht="12.75">
      <c r="B134" t="s">
        <v>77</v>
      </c>
      <c r="H134" s="13"/>
      <c r="I134" s="15">
        <v>75000</v>
      </c>
      <c r="K134" t="s">
        <v>134</v>
      </c>
    </row>
    <row r="135" spans="8:9" ht="12.75">
      <c r="H135" s="13"/>
      <c r="I135" s="14"/>
    </row>
    <row r="136" spans="2:9" ht="12.75">
      <c r="B136" s="24" t="s">
        <v>86</v>
      </c>
      <c r="H136" s="13"/>
      <c r="I136" s="15"/>
    </row>
    <row r="137" spans="8:9" ht="12.75">
      <c r="H137" s="13"/>
      <c r="I137" s="15"/>
    </row>
    <row r="138" spans="2:9" ht="12.75">
      <c r="B138" t="s">
        <v>133</v>
      </c>
      <c r="F138">
        <v>400</v>
      </c>
      <c r="G138" t="s">
        <v>13</v>
      </c>
      <c r="H138" s="13">
        <v>40</v>
      </c>
      <c r="I138" s="15">
        <f>F138*H138</f>
        <v>16000</v>
      </c>
    </row>
    <row r="139" spans="8:9" ht="12.75">
      <c r="H139" s="13"/>
      <c r="I139" s="15"/>
    </row>
    <row r="140" spans="2:9" ht="12.75">
      <c r="B140" t="s">
        <v>140</v>
      </c>
      <c r="F140">
        <v>300</v>
      </c>
      <c r="G140" t="s">
        <v>13</v>
      </c>
      <c r="H140" s="13">
        <v>50</v>
      </c>
      <c r="I140" s="16">
        <f>F140*H140</f>
        <v>15000</v>
      </c>
    </row>
    <row r="141" spans="8:9" ht="12.75">
      <c r="H141" s="13"/>
      <c r="I141" s="16"/>
    </row>
    <row r="142" spans="2:9" ht="12.75">
      <c r="B142" t="s">
        <v>17</v>
      </c>
      <c r="G142" t="s">
        <v>29</v>
      </c>
      <c r="H142" s="13"/>
      <c r="I142" s="16">
        <v>10000</v>
      </c>
    </row>
    <row r="143" spans="8:9" ht="12.75">
      <c r="H143" s="13"/>
      <c r="I143" s="15"/>
    </row>
    <row r="144" spans="2:13" ht="12.75">
      <c r="B144" t="s">
        <v>14</v>
      </c>
      <c r="F144">
        <v>56</v>
      </c>
      <c r="G144" t="s">
        <v>12</v>
      </c>
      <c r="H144" s="13">
        <v>250</v>
      </c>
      <c r="I144" s="16">
        <f>F144*H144</f>
        <v>14000</v>
      </c>
      <c r="K144" t="s">
        <v>94</v>
      </c>
      <c r="M144">
        <v>2800</v>
      </c>
    </row>
    <row r="145" spans="7:13" ht="12.75">
      <c r="G145" s="1"/>
      <c r="H145" s="1"/>
      <c r="I145" s="15"/>
      <c r="K145" t="s">
        <v>103</v>
      </c>
      <c r="L145" t="s">
        <v>104</v>
      </c>
      <c r="M145">
        <v>3000</v>
      </c>
    </row>
    <row r="146" spans="2:13" ht="12.75">
      <c r="B146" s="24" t="s">
        <v>41</v>
      </c>
      <c r="G146" s="1"/>
      <c r="H146" s="1"/>
      <c r="K146" t="s">
        <v>90</v>
      </c>
      <c r="L146" t="s">
        <v>105</v>
      </c>
      <c r="M146">
        <v>40000</v>
      </c>
    </row>
    <row r="147" spans="2:13" ht="12.75">
      <c r="B147" s="24"/>
      <c r="G147" s="1"/>
      <c r="H147" s="1"/>
      <c r="K147" t="s">
        <v>91</v>
      </c>
      <c r="L147" t="s">
        <v>95</v>
      </c>
      <c r="M147">
        <v>25000</v>
      </c>
    </row>
    <row r="148" spans="2:13" ht="12.75">
      <c r="B148" t="s">
        <v>82</v>
      </c>
      <c r="G148" s="1"/>
      <c r="H148" s="1"/>
      <c r="I148" s="15"/>
      <c r="K148" t="s">
        <v>92</v>
      </c>
      <c r="M148" s="6">
        <v>20000</v>
      </c>
    </row>
    <row r="149" spans="2:13" ht="12.75">
      <c r="B149" t="s">
        <v>83</v>
      </c>
      <c r="G149" s="1"/>
      <c r="H149" s="1"/>
      <c r="I149" s="15">
        <v>125000</v>
      </c>
      <c r="K149" t="s">
        <v>96</v>
      </c>
      <c r="M149" s="18">
        <v>20000</v>
      </c>
    </row>
    <row r="150" spans="7:13" ht="12.75">
      <c r="G150" s="1"/>
      <c r="H150" s="1"/>
      <c r="I150" s="15"/>
      <c r="M150">
        <f>SUM(M144:M149)</f>
        <v>110800</v>
      </c>
    </row>
    <row r="151" spans="2:9" ht="12.75">
      <c r="B151" t="s">
        <v>84</v>
      </c>
      <c r="G151" s="1"/>
      <c r="H151" s="1"/>
      <c r="I151" s="15"/>
    </row>
    <row r="152" spans="2:13" ht="12.75">
      <c r="B152" t="s">
        <v>85</v>
      </c>
      <c r="G152" s="1"/>
      <c r="H152" s="1"/>
      <c r="I152" s="15">
        <v>25000</v>
      </c>
      <c r="K152" t="s">
        <v>89</v>
      </c>
      <c r="M152">
        <v>1500</v>
      </c>
    </row>
    <row r="153" spans="7:13" ht="12.75">
      <c r="G153" s="1"/>
      <c r="H153" s="1"/>
      <c r="I153" s="17"/>
      <c r="K153" t="s">
        <v>93</v>
      </c>
      <c r="M153">
        <v>10000</v>
      </c>
    </row>
    <row r="154" spans="7:13" ht="12.75">
      <c r="G154" s="1"/>
      <c r="H154" s="1"/>
      <c r="I154" s="15"/>
      <c r="K154" t="s">
        <v>91</v>
      </c>
      <c r="M154" s="18">
        <v>10000</v>
      </c>
    </row>
    <row r="155" spans="7:13" ht="12.75">
      <c r="G155" s="1"/>
      <c r="H155" s="1"/>
      <c r="I155" s="15">
        <f>SUM(I5:I152)</f>
        <v>1831833</v>
      </c>
      <c r="M155">
        <f>SUM(M152:M154)</f>
        <v>21500</v>
      </c>
    </row>
    <row r="156" spans="2:9" ht="12.75">
      <c r="B156" s="24" t="s">
        <v>117</v>
      </c>
      <c r="G156" s="1"/>
      <c r="H156" s="1"/>
      <c r="I156" s="15"/>
    </row>
    <row r="157" spans="7:9" ht="12.75">
      <c r="G157" s="1"/>
      <c r="H157" s="1"/>
      <c r="I157" s="15"/>
    </row>
    <row r="158" spans="2:11" ht="12.75">
      <c r="B158" t="s">
        <v>118</v>
      </c>
      <c r="F158" s="5">
        <v>0.1</v>
      </c>
      <c r="G158" s="1"/>
      <c r="H158" s="1"/>
      <c r="I158" s="15">
        <f>I155*F158</f>
        <v>183183.30000000002</v>
      </c>
      <c r="K158" t="s">
        <v>165</v>
      </c>
    </row>
    <row r="159" spans="7:11" ht="12.75">
      <c r="G159" s="1"/>
      <c r="H159" s="1"/>
      <c r="I159" s="17"/>
      <c r="K159" t="s">
        <v>164</v>
      </c>
    </row>
    <row r="160" spans="7:9" ht="12.75">
      <c r="G160" s="1"/>
      <c r="H160" s="1"/>
      <c r="I160" s="15"/>
    </row>
    <row r="161" spans="7:9" ht="12.75">
      <c r="G161" s="1"/>
      <c r="H161" s="1" t="s">
        <v>0</v>
      </c>
      <c r="I161" s="15">
        <f>SUM(I155:I158)</f>
        <v>2015016.3</v>
      </c>
    </row>
    <row r="162" spans="2:9" ht="12.75">
      <c r="B162" s="24" t="s">
        <v>108</v>
      </c>
      <c r="G162" s="1"/>
      <c r="H162" s="1"/>
      <c r="I162" s="15"/>
    </row>
    <row r="163" spans="7:9" ht="12.75">
      <c r="G163" s="1"/>
      <c r="H163" s="1"/>
      <c r="I163" s="15"/>
    </row>
    <row r="164" spans="2:9" ht="12.75">
      <c r="B164" t="s">
        <v>107</v>
      </c>
      <c r="F164" s="28">
        <v>0.125</v>
      </c>
      <c r="G164" s="1"/>
      <c r="H164" s="1"/>
      <c r="I164" s="15">
        <f>I161*F164</f>
        <v>251877.0375</v>
      </c>
    </row>
    <row r="165" spans="7:9" ht="12.75">
      <c r="G165" s="1"/>
      <c r="H165" s="1"/>
      <c r="I165" s="15"/>
    </row>
    <row r="166" spans="2:9" ht="12.75">
      <c r="B166" t="s">
        <v>109</v>
      </c>
      <c r="F166" s="27">
        <v>0.033</v>
      </c>
      <c r="G166" s="1"/>
      <c r="H166" s="1"/>
      <c r="I166" s="15">
        <f>I161*F166</f>
        <v>66495.53790000001</v>
      </c>
    </row>
    <row r="167" spans="7:9" ht="12.75">
      <c r="G167" s="1"/>
      <c r="H167" s="1"/>
      <c r="I167" s="15"/>
    </row>
    <row r="168" spans="2:9" ht="12.75">
      <c r="B168" t="s">
        <v>110</v>
      </c>
      <c r="F168" s="27">
        <v>0.025</v>
      </c>
      <c r="G168" s="1"/>
      <c r="H168" s="1"/>
      <c r="I168" s="15">
        <f>I161*F168</f>
        <v>50375.4075</v>
      </c>
    </row>
    <row r="169" spans="6:9" ht="12.75">
      <c r="F169" s="27"/>
      <c r="G169" s="1"/>
      <c r="H169" s="1"/>
      <c r="I169" s="17"/>
    </row>
    <row r="170" spans="6:9" ht="12.75">
      <c r="F170" s="27"/>
      <c r="G170" s="1"/>
      <c r="H170" s="1"/>
      <c r="I170" s="15"/>
    </row>
    <row r="171" ht="12.75">
      <c r="I171" s="15">
        <f>SUM(I161:I168)</f>
        <v>2383764.2829</v>
      </c>
    </row>
    <row r="172" ht="12.75">
      <c r="I172" s="15"/>
    </row>
    <row r="173" spans="2:9" ht="12.75">
      <c r="B173" s="24" t="s">
        <v>10</v>
      </c>
      <c r="I173" s="15"/>
    </row>
    <row r="174" ht="12.75">
      <c r="I174" s="15"/>
    </row>
    <row r="175" spans="2:9" ht="12.75">
      <c r="B175" t="s">
        <v>78</v>
      </c>
      <c r="F175" s="5">
        <v>0.01</v>
      </c>
      <c r="I175" s="15">
        <f>I161*F175</f>
        <v>20150.163</v>
      </c>
    </row>
    <row r="176" ht="12.75">
      <c r="I176" s="15"/>
    </row>
    <row r="177" spans="2:11" ht="12.75">
      <c r="B177" t="s">
        <v>1</v>
      </c>
      <c r="F177" s="5">
        <v>0.16</v>
      </c>
      <c r="I177" s="15">
        <f>I161*F177</f>
        <v>322402.608</v>
      </c>
      <c r="K177" t="s">
        <v>166</v>
      </c>
    </row>
    <row r="178" ht="12.75">
      <c r="I178" s="15"/>
    </row>
    <row r="179" spans="2:9" ht="12.75">
      <c r="B179" t="s">
        <v>2</v>
      </c>
      <c r="I179" s="15">
        <v>20000</v>
      </c>
    </row>
    <row r="180" ht="12.75">
      <c r="I180" s="17"/>
    </row>
    <row r="181" ht="12.75">
      <c r="I181" s="15"/>
    </row>
    <row r="182" spans="7:9" ht="12.75">
      <c r="G182" s="1"/>
      <c r="H182" s="1" t="s">
        <v>0</v>
      </c>
      <c r="I182" s="15">
        <f>SUM(I171:I179)</f>
        <v>2746317.0539</v>
      </c>
    </row>
    <row r="183" ht="12.75">
      <c r="I183" s="18"/>
    </row>
    <row r="184" ht="12.75">
      <c r="B184" t="s">
        <v>3</v>
      </c>
    </row>
    <row r="189" ht="12.75">
      <c r="B189" s="32"/>
    </row>
    <row r="191" ht="12.75">
      <c r="B191" s="31"/>
    </row>
    <row r="193" ht="12.75">
      <c r="B193" s="31"/>
    </row>
    <row r="194" ht="12.75">
      <c r="B194" s="31"/>
    </row>
    <row r="195" ht="12.75">
      <c r="B195" s="31"/>
    </row>
  </sheetData>
  <printOptions/>
  <pageMargins left="0.75" right="0.75" top="1" bottom="1" header="0.5" footer="0.5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Dorset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Harmer</dc:creator>
  <cp:keywords/>
  <dc:description/>
  <cp:lastModifiedBy>Richard.F.Road</cp:lastModifiedBy>
  <cp:lastPrinted>2008-04-04T10:15:52Z</cp:lastPrinted>
  <dcterms:created xsi:type="dcterms:W3CDTF">2003-09-22T12:48:13Z</dcterms:created>
  <dcterms:modified xsi:type="dcterms:W3CDTF">2011-09-01T12:50:20Z</dcterms:modified>
  <cp:category/>
  <cp:version/>
  <cp:contentType/>
  <cp:contentStatus/>
</cp:coreProperties>
</file>